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13_ncr:1_{C41747A1-ED0F-408C-9641-42D00DD91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申込書!$A$1:$M$45</definedName>
  </definedNames>
  <calcPr calcId="191029"/>
</workbook>
</file>

<file path=xl/calcChain.xml><?xml version="1.0" encoding="utf-8"?>
<calcChain xmlns="http://schemas.openxmlformats.org/spreadsheetml/2006/main">
  <c r="H11" i="2" l="1"/>
  <c r="H1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12" i="2"/>
  <c r="K41" i="2"/>
  <c r="K40" i="2"/>
  <c r="K39" i="2"/>
  <c r="K38" i="2"/>
  <c r="E61" i="2"/>
  <c r="E60" i="2"/>
  <c r="E59" i="2"/>
  <c r="E58" i="2"/>
  <c r="D61" i="2"/>
  <c r="D60" i="2"/>
  <c r="D59" i="2"/>
  <c r="D58" i="2"/>
  <c r="D57" i="2"/>
  <c r="D56" i="2"/>
  <c r="D55" i="2"/>
  <c r="D54" i="2"/>
  <c r="E57" i="2"/>
  <c r="E56" i="2"/>
  <c r="E55" i="2"/>
  <c r="E54" i="2"/>
  <c r="C61" i="2"/>
  <c r="C60" i="2"/>
  <c r="C59" i="2"/>
  <c r="C58" i="2"/>
  <c r="C57" i="2"/>
  <c r="C56" i="2"/>
  <c r="C55" i="2"/>
  <c r="C54" i="2"/>
  <c r="E69" i="2"/>
  <c r="E53" i="2"/>
  <c r="D53" i="2"/>
  <c r="C53" i="2"/>
  <c r="E52" i="2"/>
  <c r="D52" i="2"/>
  <c r="C52" i="2"/>
  <c r="E51" i="2"/>
  <c r="D51" i="2"/>
  <c r="C51" i="2"/>
  <c r="E50" i="2"/>
  <c r="D50" i="2"/>
  <c r="C50" i="2"/>
  <c r="I10" i="2" l="1"/>
  <c r="I20" i="2"/>
  <c r="I24" i="2"/>
  <c r="I28" i="2"/>
  <c r="I32" i="2"/>
  <c r="I30" i="2"/>
  <c r="I22" i="2"/>
  <c r="I34" i="2"/>
  <c r="I18" i="2"/>
  <c r="I16" i="2"/>
  <c r="I14" i="2"/>
  <c r="I26" i="2"/>
  <c r="K42" i="2"/>
  <c r="I12" i="2"/>
</calcChain>
</file>

<file path=xl/sharedStrings.xml><?xml version="1.0" encoding="utf-8"?>
<sst xmlns="http://schemas.openxmlformats.org/spreadsheetml/2006/main" count="48" uniqueCount="42">
  <si>
    <t>★　エントリー用紙は、男女別々の用紙に記入してください。</t>
  </si>
  <si>
    <t>ダブルス</t>
  </si>
  <si>
    <t>番号</t>
  </si>
  <si>
    <t>種　目　名</t>
  </si>
  <si>
    <t>登録団体名</t>
  </si>
  <si>
    <t>選　手　名</t>
  </si>
  <si>
    <t>戦歴</t>
  </si>
  <si>
    <t>＊参加料　　　</t>
  </si>
  <si>
    <t>一般・大学生</t>
  </si>
  <si>
    <t>組　＝</t>
  </si>
  <si>
    <t>計</t>
  </si>
  <si>
    <t>円</t>
  </si>
  <si>
    <t>年齢</t>
  </si>
  <si>
    <t>年齢
合計</t>
  </si>
  <si>
    <t>名</t>
  </si>
  <si>
    <t>高校生以下同士</t>
  </si>
  <si>
    <t>（協会使用欄）</t>
  </si>
  <si>
    <t>種目</t>
  </si>
  <si>
    <t>所属</t>
  </si>
  <si>
    <t>選手名</t>
  </si>
  <si>
    <t>生年月日
(西暦)</t>
    <rPh sb="0" eb="4">
      <t>セイネンガッピ</t>
    </rPh>
    <rPh sb="6" eb="8">
      <t>セイレキ</t>
    </rPh>
    <phoneticPr fontId="10"/>
  </si>
  <si>
    <t>協会登録
なし</t>
    <phoneticPr fontId="10"/>
  </si>
  <si>
    <t>責任者名</t>
    <rPh sb="0" eb="4">
      <t>セキニンシャメイ</t>
    </rPh>
    <phoneticPr fontId="10"/>
  </si>
  <si>
    <t>TEL</t>
    <phoneticPr fontId="10"/>
  </si>
  <si>
    <t>登録あり</t>
    <rPh sb="0" eb="2">
      <t>トウロク</t>
    </rPh>
    <phoneticPr fontId="10"/>
  </si>
  <si>
    <t>登録なし</t>
    <rPh sb="0" eb="2">
      <t>トウロク</t>
    </rPh>
    <phoneticPr fontId="10"/>
  </si>
  <si>
    <t>2100円　×</t>
    <phoneticPr fontId="10"/>
  </si>
  <si>
    <t>令和７年度松山卓球選手権（ダブルスの部）エントリー用紙</t>
    <phoneticPr fontId="10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</si>
  <si>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　令和７年８月４日（月）</t>
    </r>
    <rPh sb="32" eb="33">
      <t>ツキ</t>
    </rPh>
    <phoneticPr fontId="10"/>
  </si>
  <si>
    <t>2500円　×</t>
    <phoneticPr fontId="10"/>
  </si>
  <si>
    <t>1300円　　×</t>
    <phoneticPr fontId="10"/>
  </si>
  <si>
    <t>1500円　　×</t>
    <phoneticPr fontId="10"/>
  </si>
  <si>
    <t>姓</t>
    <rPh sb="0" eb="1">
      <t>セイ</t>
    </rPh>
    <phoneticPr fontId="10"/>
  </si>
  <si>
    <t>例</t>
    <rPh sb="0" eb="1">
      <t>レイ</t>
    </rPh>
    <phoneticPr fontId="10"/>
  </si>
  <si>
    <t>1:男子ダブルス１部</t>
  </si>
  <si>
    <t>ｘｘｘｘｘ</t>
    <phoneticPr fontId="10"/>
  </si>
  <si>
    <t>松山</t>
    <rPh sb="0" eb="2">
      <t>マツヤマ</t>
    </rPh>
    <phoneticPr fontId="10"/>
  </si>
  <si>
    <t>太朗</t>
    <rPh sb="0" eb="2">
      <t>タロウ</t>
    </rPh>
    <phoneticPr fontId="10"/>
  </si>
  <si>
    <t>愛媛</t>
    <rPh sb="0" eb="2">
      <t>エヒメ</t>
    </rPh>
    <phoneticPr fontId="10"/>
  </si>
  <si>
    <t>二郎</t>
    <rPh sb="0" eb="2">
      <t>ジロウ</t>
    </rPh>
    <phoneticPr fontId="10"/>
  </si>
  <si>
    <t>〇</t>
    <phoneticPr fontId="10"/>
  </si>
  <si>
    <t>★　日本卓球協会未登録の方が両名または1名の場合は、協会登録なし欄に○を記入し、登録なしの参加料をお支払いください。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</si>
</sst>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11" xfId="0" applyBorder="1" applyAlignment="1">
      <alignment horizontal="center" vertical="center"/>
    </xf>
    <xf numFmtId="0" fontId="0" fillId="0" borderId="1" xfId="0" applyBorder="1"/>
    <xf numFmtId="40" fontId="0" fillId="0" borderId="1" xfId="1" applyFont="1" applyBorder="1" applyAlignment="1"/>
    <xf numFmtId="0" fontId="0" fillId="0" borderId="15" xfId="0" applyBorder="1"/>
    <xf numFmtId="176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0" fillId="0" borderId="0" xfId="1" applyNumberFormat="1" applyFont="1" applyBorder="1" applyAlignment="1"/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38" fontId="0" fillId="0" borderId="1" xfId="1" applyNumberFormat="1" applyFont="1" applyBorder="1" applyAlignment="1"/>
    <xf numFmtId="0" fontId="7" fillId="0" borderId="0" xfId="0" applyFont="1"/>
    <xf numFmtId="0" fontId="0" fillId="0" borderId="0" xfId="0" applyAlignment="1">
      <alignment horizontal="right"/>
    </xf>
    <xf numFmtId="0" fontId="5" fillId="0" borderId="1" xfId="0" applyFont="1" applyBorder="1"/>
    <xf numFmtId="38" fontId="1" fillId="0" borderId="0" xfId="1" applyNumberFormat="1" applyFont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40" fontId="9" fillId="0" borderId="1" xfId="1" applyFont="1" applyBorder="1" applyAlignment="1"/>
    <xf numFmtId="0" fontId="9" fillId="0" borderId="15" xfId="0" applyFont="1" applyBorder="1"/>
    <xf numFmtId="0" fontId="11" fillId="0" borderId="6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11" xfId="0" applyFont="1" applyFill="1" applyBorder="1" applyAlignment="1">
      <alignment horizontal="left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9"/>
  <sheetViews>
    <sheetView tabSelected="1" zoomScaleNormal="100" workbookViewId="0">
      <selection activeCell="B6" sqref="B6"/>
    </sheetView>
  </sheetViews>
  <sheetFormatPr defaultColWidth="9" defaultRowHeight="13.5" x14ac:dyDescent="0.15"/>
  <cols>
    <col min="1" max="1" width="0.625" customWidth="1"/>
    <col min="2" max="2" width="4.125" customWidth="1"/>
    <col min="3" max="3" width="10.75" customWidth="1"/>
    <col min="4" max="4" width="14.625" customWidth="1"/>
    <col min="5" max="6" width="12.75" customWidth="1"/>
    <col min="7" max="7" width="10.625" customWidth="1"/>
    <col min="8" max="9" width="5.625" customWidth="1"/>
    <col min="10" max="10" width="16.875" customWidth="1"/>
    <col min="11" max="11" width="9.75" customWidth="1"/>
    <col min="12" max="12" width="2.125" customWidth="1"/>
    <col min="13" max="13" width="3.625" customWidth="1"/>
    <col min="14" max="14" width="6.375" customWidth="1"/>
    <col min="15" max="15" width="17.875" customWidth="1"/>
    <col min="16" max="16" width="5.625" customWidth="1"/>
    <col min="17" max="17" width="17.375" customWidth="1"/>
    <col min="18" max="18" width="9" hidden="1" customWidth="1"/>
  </cols>
  <sheetData>
    <row r="1" spans="2:20" ht="33.75" customHeight="1" x14ac:dyDescent="0.2">
      <c r="B1" s="46" t="s">
        <v>27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48"/>
    </row>
    <row r="2" spans="2:20" ht="6.75" customHeight="1" x14ac:dyDescent="0.25">
      <c r="C2" s="2"/>
      <c r="D2" s="2"/>
      <c r="E2" s="2"/>
      <c r="F2" s="2"/>
      <c r="G2" s="2"/>
    </row>
    <row r="3" spans="2:20" s="1" customFormat="1" ht="18" customHeight="1" x14ac:dyDescent="0.15">
      <c r="B3" s="3" t="s">
        <v>28</v>
      </c>
      <c r="C3" s="4"/>
      <c r="D3" s="4"/>
      <c r="E3" s="4"/>
      <c r="F3" s="4"/>
      <c r="G3" s="4"/>
      <c r="N3" s="10"/>
      <c r="O3" s="10"/>
      <c r="P3" s="10"/>
    </row>
    <row r="4" spans="2:20" s="1" customFormat="1" ht="18" customHeight="1" x14ac:dyDescent="0.15">
      <c r="B4" s="3" t="s">
        <v>0</v>
      </c>
      <c r="K4" s="11"/>
    </row>
    <row r="5" spans="2:20" s="1" customFormat="1" ht="18" customHeight="1" x14ac:dyDescent="0.15">
      <c r="B5" s="3" t="s">
        <v>41</v>
      </c>
      <c r="J5" s="11"/>
      <c r="K5" s="11"/>
    </row>
    <row r="6" spans="2:20" ht="24.75" customHeight="1" x14ac:dyDescent="0.2">
      <c r="B6" s="5" t="s">
        <v>1</v>
      </c>
    </row>
    <row r="7" spans="2:20" ht="3.75" customHeight="1" x14ac:dyDescent="0.15"/>
    <row r="8" spans="2:20" ht="14.1" customHeight="1" x14ac:dyDescent="0.15">
      <c r="B8" s="61" t="s">
        <v>2</v>
      </c>
      <c r="C8" s="66" t="s">
        <v>3</v>
      </c>
      <c r="D8" s="51" t="s">
        <v>4</v>
      </c>
      <c r="E8" s="49" t="s">
        <v>5</v>
      </c>
      <c r="F8" s="50"/>
      <c r="G8" s="77" t="s">
        <v>20</v>
      </c>
      <c r="H8" s="53" t="s">
        <v>12</v>
      </c>
      <c r="I8" s="55" t="s">
        <v>13</v>
      </c>
      <c r="J8" s="59" t="s">
        <v>6</v>
      </c>
      <c r="K8" s="75" t="s">
        <v>21</v>
      </c>
    </row>
    <row r="9" spans="2:20" ht="14.1" customHeight="1" x14ac:dyDescent="0.15">
      <c r="B9" s="62"/>
      <c r="C9" s="67"/>
      <c r="D9" s="52"/>
      <c r="E9" s="35" t="s">
        <v>32</v>
      </c>
      <c r="F9" s="6" t="s">
        <v>14</v>
      </c>
      <c r="G9" s="78"/>
      <c r="H9" s="54"/>
      <c r="I9" s="56"/>
      <c r="J9" s="60"/>
      <c r="K9" s="76"/>
    </row>
    <row r="10" spans="2:20" ht="23.25" customHeight="1" x14ac:dyDescent="0.15">
      <c r="B10" s="68" t="s">
        <v>33</v>
      </c>
      <c r="C10" s="70" t="s">
        <v>34</v>
      </c>
      <c r="D10" s="36" t="s">
        <v>35</v>
      </c>
      <c r="E10" s="37" t="s">
        <v>36</v>
      </c>
      <c r="F10" s="38" t="s">
        <v>37</v>
      </c>
      <c r="G10" s="39">
        <v>20011012</v>
      </c>
      <c r="H10" s="40">
        <f>IF(G10="","",TRUNC((20250401-G10)/10000))</f>
        <v>23</v>
      </c>
      <c r="I10" s="72">
        <f>IF(H10="",IF(H11="","",""),H10+H11)</f>
        <v>49</v>
      </c>
      <c r="J10" s="41" t="s">
        <v>35</v>
      </c>
      <c r="K10" s="74" t="s">
        <v>40</v>
      </c>
    </row>
    <row r="11" spans="2:20" ht="23.25" customHeight="1" x14ac:dyDescent="0.15">
      <c r="B11" s="69"/>
      <c r="C11" s="71"/>
      <c r="D11" s="36" t="s">
        <v>35</v>
      </c>
      <c r="E11" s="37" t="s">
        <v>38</v>
      </c>
      <c r="F11" s="38" t="s">
        <v>39</v>
      </c>
      <c r="G11" s="39">
        <v>19980903</v>
      </c>
      <c r="H11" s="40">
        <f t="shared" ref="H11" si="0">IF(G11="","",TRUNC((20250401-G11)/10000))</f>
        <v>26</v>
      </c>
      <c r="I11" s="73"/>
      <c r="J11" s="41" t="s">
        <v>35</v>
      </c>
      <c r="K11" s="73"/>
    </row>
    <row r="12" spans="2:20" ht="23.25" customHeight="1" x14ac:dyDescent="0.15">
      <c r="B12" s="59">
        <v>1</v>
      </c>
      <c r="C12" s="64"/>
      <c r="D12" s="26"/>
      <c r="E12" s="27"/>
      <c r="F12" s="28"/>
      <c r="G12" s="29"/>
      <c r="H12" s="30" t="str">
        <f>IF(G12="","",TRUNC((20250401-G12)/10000))</f>
        <v/>
      </c>
      <c r="I12" s="57" t="str">
        <f>IF(H12="",IF(H13="","",""),H12+H13)</f>
        <v/>
      </c>
      <c r="J12" s="31"/>
      <c r="K12" s="42"/>
    </row>
    <row r="13" spans="2:20" ht="23.25" customHeight="1" x14ac:dyDescent="0.15">
      <c r="B13" s="60"/>
      <c r="C13" s="65"/>
      <c r="D13" s="26"/>
      <c r="E13" s="27"/>
      <c r="F13" s="28"/>
      <c r="G13" s="29"/>
      <c r="H13" s="30" t="str">
        <f t="shared" ref="H13:H35" si="1">IF(G13="","",TRUNC((20250401-G13)/10000))</f>
        <v/>
      </c>
      <c r="I13" s="43"/>
      <c r="J13" s="31"/>
      <c r="K13" s="43"/>
    </row>
    <row r="14" spans="2:20" ht="23.25" customHeight="1" x14ac:dyDescent="0.15">
      <c r="B14" s="59">
        <v>2</v>
      </c>
      <c r="C14" s="64"/>
      <c r="D14" s="32"/>
      <c r="E14" s="33"/>
      <c r="F14" s="34"/>
      <c r="G14" s="29"/>
      <c r="H14" s="30" t="str">
        <f t="shared" si="1"/>
        <v/>
      </c>
      <c r="I14" s="57" t="str">
        <f t="shared" ref="I14:I16" si="2">IF(H14="",IF(H15="","",H14+H15),H14+H15)</f>
        <v/>
      </c>
      <c r="J14" s="31"/>
      <c r="K14" s="42"/>
    </row>
    <row r="15" spans="2:20" ht="23.25" customHeight="1" x14ac:dyDescent="0.15">
      <c r="B15" s="60"/>
      <c r="C15" s="65"/>
      <c r="D15" s="32"/>
      <c r="E15" s="33"/>
      <c r="F15" s="34"/>
      <c r="G15" s="29"/>
      <c r="H15" s="30" t="str">
        <f t="shared" si="1"/>
        <v/>
      </c>
      <c r="I15" s="43"/>
      <c r="J15" s="31"/>
      <c r="K15" s="43"/>
      <c r="R15" s="63"/>
      <c r="S15" s="63"/>
      <c r="T15" s="63"/>
    </row>
    <row r="16" spans="2:20" ht="23.25" customHeight="1" x14ac:dyDescent="0.15">
      <c r="B16" s="59">
        <v>3</v>
      </c>
      <c r="C16" s="64"/>
      <c r="D16" s="32"/>
      <c r="E16" s="33"/>
      <c r="F16" s="34"/>
      <c r="G16" s="29"/>
      <c r="H16" s="30" t="str">
        <f t="shared" si="1"/>
        <v/>
      </c>
      <c r="I16" s="57" t="str">
        <f t="shared" si="2"/>
        <v/>
      </c>
      <c r="J16" s="31"/>
      <c r="K16" s="42"/>
    </row>
    <row r="17" spans="2:11" ht="23.25" customHeight="1" x14ac:dyDescent="0.15">
      <c r="B17" s="60"/>
      <c r="C17" s="65"/>
      <c r="D17" s="32"/>
      <c r="E17" s="33"/>
      <c r="F17" s="34"/>
      <c r="G17" s="29"/>
      <c r="H17" s="30" t="str">
        <f t="shared" si="1"/>
        <v/>
      </c>
      <c r="I17" s="43"/>
      <c r="J17" s="31"/>
      <c r="K17" s="43"/>
    </row>
    <row r="18" spans="2:11" ht="23.25" customHeight="1" x14ac:dyDescent="0.15">
      <c r="B18" s="59">
        <v>4</v>
      </c>
      <c r="C18" s="64"/>
      <c r="D18" s="32"/>
      <c r="E18" s="33"/>
      <c r="F18" s="34"/>
      <c r="G18" s="29"/>
      <c r="H18" s="30" t="str">
        <f t="shared" si="1"/>
        <v/>
      </c>
      <c r="I18" s="57" t="str">
        <f t="shared" ref="I18:I30" si="3">IF(H18="",IF(H19="","",H18+H19),H18+H19)</f>
        <v/>
      </c>
      <c r="J18" s="31"/>
      <c r="K18" s="42"/>
    </row>
    <row r="19" spans="2:11" ht="23.25" customHeight="1" x14ac:dyDescent="0.15">
      <c r="B19" s="60"/>
      <c r="C19" s="65"/>
      <c r="D19" s="32"/>
      <c r="E19" s="33"/>
      <c r="F19" s="34"/>
      <c r="G19" s="29"/>
      <c r="H19" s="30" t="str">
        <f t="shared" si="1"/>
        <v/>
      </c>
      <c r="I19" s="43"/>
      <c r="J19" s="31"/>
      <c r="K19" s="43"/>
    </row>
    <row r="20" spans="2:11" ht="23.25" customHeight="1" x14ac:dyDescent="0.15">
      <c r="B20" s="59">
        <v>5</v>
      </c>
      <c r="C20" s="64"/>
      <c r="D20" s="32"/>
      <c r="E20" s="33"/>
      <c r="F20" s="34"/>
      <c r="G20" s="29"/>
      <c r="H20" s="30" t="str">
        <f t="shared" si="1"/>
        <v/>
      </c>
      <c r="I20" s="57" t="str">
        <f t="shared" ref="I20" si="4">IF(H20="",IF(H21="","",H20+H21),H20+H21)</f>
        <v/>
      </c>
      <c r="J20" s="31"/>
      <c r="K20" s="42"/>
    </row>
    <row r="21" spans="2:11" ht="23.25" customHeight="1" x14ac:dyDescent="0.15">
      <c r="B21" s="60"/>
      <c r="C21" s="65"/>
      <c r="D21" s="32"/>
      <c r="E21" s="33"/>
      <c r="F21" s="34"/>
      <c r="G21" s="29"/>
      <c r="H21" s="30" t="str">
        <f t="shared" si="1"/>
        <v/>
      </c>
      <c r="I21" s="43"/>
      <c r="J21" s="31"/>
      <c r="K21" s="43"/>
    </row>
    <row r="22" spans="2:11" ht="23.25" customHeight="1" x14ac:dyDescent="0.15">
      <c r="B22" s="59">
        <v>6</v>
      </c>
      <c r="C22" s="64"/>
      <c r="D22" s="32"/>
      <c r="E22" s="33"/>
      <c r="F22" s="34"/>
      <c r="G22" s="29"/>
      <c r="H22" s="30" t="str">
        <f t="shared" si="1"/>
        <v/>
      </c>
      <c r="I22" s="57" t="str">
        <f t="shared" ref="I22" si="5">IF(H22="",IF(H23="","",H22+H23),H22+H23)</f>
        <v/>
      </c>
      <c r="J22" s="31"/>
      <c r="K22" s="42"/>
    </row>
    <row r="23" spans="2:11" ht="23.25" customHeight="1" x14ac:dyDescent="0.15">
      <c r="B23" s="60"/>
      <c r="C23" s="65"/>
      <c r="D23" s="32"/>
      <c r="E23" s="33"/>
      <c r="F23" s="34"/>
      <c r="G23" s="29"/>
      <c r="H23" s="30" t="str">
        <f t="shared" si="1"/>
        <v/>
      </c>
      <c r="I23" s="43"/>
      <c r="J23" s="31"/>
      <c r="K23" s="43"/>
    </row>
    <row r="24" spans="2:11" ht="23.25" customHeight="1" x14ac:dyDescent="0.15">
      <c r="B24" s="59">
        <v>7</v>
      </c>
      <c r="C24" s="64"/>
      <c r="D24" s="32"/>
      <c r="E24" s="33"/>
      <c r="F24" s="34"/>
      <c r="G24" s="29"/>
      <c r="H24" s="30" t="str">
        <f t="shared" si="1"/>
        <v/>
      </c>
      <c r="I24" s="57" t="str">
        <f>IF(H24="",IF(H25="","",H24+H25),H24+H25)</f>
        <v/>
      </c>
      <c r="J24" s="31"/>
      <c r="K24" s="42"/>
    </row>
    <row r="25" spans="2:11" ht="23.25" customHeight="1" x14ac:dyDescent="0.15">
      <c r="B25" s="60"/>
      <c r="C25" s="65"/>
      <c r="D25" s="32"/>
      <c r="E25" s="33"/>
      <c r="F25" s="34"/>
      <c r="G25" s="29"/>
      <c r="H25" s="30" t="str">
        <f t="shared" si="1"/>
        <v/>
      </c>
      <c r="I25" s="43"/>
      <c r="J25" s="31"/>
      <c r="K25" s="43"/>
    </row>
    <row r="26" spans="2:11" ht="23.25" customHeight="1" x14ac:dyDescent="0.15">
      <c r="B26" s="59">
        <v>8</v>
      </c>
      <c r="C26" s="64"/>
      <c r="D26" s="32"/>
      <c r="E26" s="33"/>
      <c r="F26" s="34"/>
      <c r="G26" s="29"/>
      <c r="H26" s="30" t="str">
        <f t="shared" si="1"/>
        <v/>
      </c>
      <c r="I26" s="57" t="str">
        <f>IF(H26="",IF(H27="","",H26+H27),H26+H27)</f>
        <v/>
      </c>
      <c r="J26" s="31"/>
      <c r="K26" s="42"/>
    </row>
    <row r="27" spans="2:11" ht="23.25" customHeight="1" x14ac:dyDescent="0.15">
      <c r="B27" s="60"/>
      <c r="C27" s="65"/>
      <c r="D27" s="32"/>
      <c r="E27" s="33"/>
      <c r="F27" s="34"/>
      <c r="G27" s="29"/>
      <c r="H27" s="30" t="str">
        <f t="shared" si="1"/>
        <v/>
      </c>
      <c r="I27" s="43"/>
      <c r="J27" s="31"/>
      <c r="K27" s="43"/>
    </row>
    <row r="28" spans="2:11" ht="23.25" customHeight="1" x14ac:dyDescent="0.15">
      <c r="B28" s="59">
        <v>9</v>
      </c>
      <c r="C28" s="64"/>
      <c r="D28" s="32"/>
      <c r="E28" s="33"/>
      <c r="F28" s="34"/>
      <c r="G28" s="29"/>
      <c r="H28" s="30" t="str">
        <f t="shared" si="1"/>
        <v/>
      </c>
      <c r="I28" s="57" t="str">
        <f t="shared" si="3"/>
        <v/>
      </c>
      <c r="J28" s="31"/>
      <c r="K28" s="42"/>
    </row>
    <row r="29" spans="2:11" ht="23.25" customHeight="1" x14ac:dyDescent="0.15">
      <c r="B29" s="60"/>
      <c r="C29" s="65"/>
      <c r="D29" s="32"/>
      <c r="E29" s="33"/>
      <c r="F29" s="34"/>
      <c r="G29" s="29"/>
      <c r="H29" s="30" t="str">
        <f t="shared" si="1"/>
        <v/>
      </c>
      <c r="I29" s="43"/>
      <c r="J29" s="31"/>
      <c r="K29" s="43"/>
    </row>
    <row r="30" spans="2:11" ht="23.25" customHeight="1" x14ac:dyDescent="0.15">
      <c r="B30" s="59">
        <v>10</v>
      </c>
      <c r="C30" s="64"/>
      <c r="D30" s="32"/>
      <c r="E30" s="33"/>
      <c r="F30" s="34"/>
      <c r="G30" s="29"/>
      <c r="H30" s="30" t="str">
        <f t="shared" si="1"/>
        <v/>
      </c>
      <c r="I30" s="57" t="str">
        <f t="shared" si="3"/>
        <v/>
      </c>
      <c r="J30" s="31"/>
      <c r="K30" s="42"/>
    </row>
    <row r="31" spans="2:11" ht="23.25" customHeight="1" x14ac:dyDescent="0.15">
      <c r="B31" s="60"/>
      <c r="C31" s="65"/>
      <c r="D31" s="32"/>
      <c r="E31" s="33"/>
      <c r="F31" s="34"/>
      <c r="G31" s="29"/>
      <c r="H31" s="30" t="str">
        <f t="shared" si="1"/>
        <v/>
      </c>
      <c r="I31" s="43"/>
      <c r="J31" s="31"/>
      <c r="K31" s="43"/>
    </row>
    <row r="32" spans="2:11" ht="23.25" customHeight="1" x14ac:dyDescent="0.15">
      <c r="B32" s="59">
        <v>11</v>
      </c>
      <c r="C32" s="64"/>
      <c r="D32" s="32"/>
      <c r="E32" s="33"/>
      <c r="F32" s="34"/>
      <c r="G32" s="29"/>
      <c r="H32" s="30" t="str">
        <f t="shared" si="1"/>
        <v/>
      </c>
      <c r="I32" s="57" t="str">
        <f>IF(H32="",IF(H33="","",H32+H33),H32+H33)</f>
        <v/>
      </c>
      <c r="J32" s="31"/>
      <c r="K32" s="42"/>
    </row>
    <row r="33" spans="2:17" ht="23.25" customHeight="1" x14ac:dyDescent="0.15">
      <c r="B33" s="60"/>
      <c r="C33" s="65"/>
      <c r="D33" s="32"/>
      <c r="E33" s="33"/>
      <c r="F33" s="34"/>
      <c r="G33" s="29"/>
      <c r="H33" s="30" t="str">
        <f t="shared" si="1"/>
        <v/>
      </c>
      <c r="I33" s="43"/>
      <c r="J33" s="31"/>
      <c r="K33" s="43"/>
    </row>
    <row r="34" spans="2:17" ht="23.25" customHeight="1" x14ac:dyDescent="0.15">
      <c r="B34" s="59">
        <v>12</v>
      </c>
      <c r="C34" s="64"/>
      <c r="D34" s="32"/>
      <c r="E34" s="33"/>
      <c r="F34" s="34"/>
      <c r="G34" s="29"/>
      <c r="H34" s="30" t="str">
        <f t="shared" si="1"/>
        <v/>
      </c>
      <c r="I34" s="57" t="str">
        <f>IF(H34="",IF(H35="","",H34+H35),H34+H35)</f>
        <v/>
      </c>
      <c r="J34" s="31"/>
      <c r="K34" s="42"/>
    </row>
    <row r="35" spans="2:17" ht="23.25" customHeight="1" x14ac:dyDescent="0.15">
      <c r="B35" s="60"/>
      <c r="C35" s="65"/>
      <c r="D35" s="32"/>
      <c r="E35" s="33"/>
      <c r="F35" s="34"/>
      <c r="G35" s="29"/>
      <c r="H35" s="30" t="str">
        <f t="shared" si="1"/>
        <v/>
      </c>
      <c r="I35" s="43"/>
      <c r="J35" s="31"/>
      <c r="K35" s="43"/>
    </row>
    <row r="36" spans="2:17" ht="3" customHeight="1" x14ac:dyDescent="0.15"/>
    <row r="37" spans="2:17" ht="20.25" customHeight="1" x14ac:dyDescent="0.15">
      <c r="B37" t="s">
        <v>7</v>
      </c>
      <c r="J37" s="12"/>
      <c r="L37" s="13"/>
      <c r="M37" s="14"/>
      <c r="O37" s="15"/>
      <c r="Q37" s="22"/>
    </row>
    <row r="38" spans="2:17" ht="20.25" customHeight="1" x14ac:dyDescent="0.15">
      <c r="C38" s="19" t="s">
        <v>8</v>
      </c>
      <c r="D38" s="24" t="s">
        <v>24</v>
      </c>
      <c r="E38" s="24" t="s">
        <v>26</v>
      </c>
      <c r="F38" s="8"/>
      <c r="G38" s="8"/>
      <c r="H38" s="58"/>
      <c r="I38" s="58"/>
      <c r="J38" s="16" t="s">
        <v>9</v>
      </c>
      <c r="K38" s="7">
        <f>2100*H38</f>
        <v>0</v>
      </c>
      <c r="L38" s="13"/>
      <c r="M38" s="17"/>
      <c r="O38" s="15"/>
      <c r="Q38" s="22"/>
    </row>
    <row r="39" spans="2:17" ht="20.25" customHeight="1" x14ac:dyDescent="0.15">
      <c r="C39" s="7"/>
      <c r="D39" s="24" t="s">
        <v>25</v>
      </c>
      <c r="E39" s="24" t="s">
        <v>29</v>
      </c>
      <c r="F39" s="8"/>
      <c r="G39" s="8"/>
      <c r="H39" s="58"/>
      <c r="I39" s="58"/>
      <c r="J39" s="16" t="s">
        <v>9</v>
      </c>
      <c r="K39" s="7">
        <f>2500*H39</f>
        <v>0</v>
      </c>
      <c r="L39" s="13"/>
      <c r="M39" s="17"/>
      <c r="O39" s="15"/>
      <c r="Q39" s="22"/>
    </row>
    <row r="40" spans="2:17" ht="20.25" customHeight="1" x14ac:dyDescent="0.15">
      <c r="C40" s="9" t="s">
        <v>15</v>
      </c>
      <c r="D40" s="9"/>
      <c r="E40" s="25" t="s">
        <v>30</v>
      </c>
      <c r="F40" s="7"/>
      <c r="G40" s="7"/>
      <c r="H40" s="58"/>
      <c r="I40" s="58"/>
      <c r="J40" s="16" t="s">
        <v>9</v>
      </c>
      <c r="K40" s="9">
        <f>1300*H40</f>
        <v>0</v>
      </c>
      <c r="L40" s="13"/>
      <c r="M40" s="17"/>
      <c r="O40" s="15"/>
      <c r="Q40" s="22"/>
    </row>
    <row r="41" spans="2:17" ht="20.25" customHeight="1" x14ac:dyDescent="0.15">
      <c r="C41" s="9"/>
      <c r="D41" s="9"/>
      <c r="E41" s="25" t="s">
        <v>31</v>
      </c>
      <c r="F41" s="7"/>
      <c r="G41" s="7"/>
      <c r="H41" s="58"/>
      <c r="I41" s="58"/>
      <c r="J41" s="16" t="s">
        <v>9</v>
      </c>
      <c r="K41" s="9">
        <f>1500*H41</f>
        <v>0</v>
      </c>
      <c r="L41" s="13"/>
      <c r="M41" s="17"/>
      <c r="O41" s="15"/>
      <c r="Q41" s="22"/>
    </row>
    <row r="42" spans="2:17" ht="20.25" customHeight="1" x14ac:dyDescent="0.15">
      <c r="J42" s="18" t="s">
        <v>10</v>
      </c>
      <c r="K42" s="7">
        <f>SUM(K38:K41)</f>
        <v>0</v>
      </c>
      <c r="L42" s="19" t="s">
        <v>11</v>
      </c>
      <c r="M42" s="17"/>
      <c r="O42" s="15"/>
      <c r="Q42" s="22"/>
    </row>
    <row r="43" spans="2:17" ht="20.25" customHeight="1" x14ac:dyDescent="0.2">
      <c r="J43" s="12"/>
      <c r="L43" s="13"/>
      <c r="O43" s="20"/>
      <c r="P43" s="21"/>
    </row>
    <row r="44" spans="2:17" ht="20.25" customHeight="1" x14ac:dyDescent="0.2">
      <c r="C44" s="23" t="s">
        <v>22</v>
      </c>
      <c r="E44" s="23" t="s">
        <v>23</v>
      </c>
      <c r="J44" s="12"/>
      <c r="L44" s="13"/>
      <c r="O44" s="20"/>
      <c r="P44" s="21"/>
    </row>
    <row r="45" spans="2:17" ht="19.899999999999999" customHeight="1" x14ac:dyDescent="0.15">
      <c r="C45" s="44"/>
      <c r="D45" s="44"/>
      <c r="E45" s="45"/>
      <c r="F45" s="45"/>
      <c r="J45" s="12"/>
    </row>
    <row r="46" spans="2:17" ht="6" customHeight="1" x14ac:dyDescent="0.15"/>
    <row r="48" spans="2:17" x14ac:dyDescent="0.15">
      <c r="B48" t="s">
        <v>16</v>
      </c>
    </row>
    <row r="49" spans="2:19" x14ac:dyDescent="0.15">
      <c r="C49" t="s">
        <v>17</v>
      </c>
      <c r="D49" t="s">
        <v>18</v>
      </c>
      <c r="E49" t="s">
        <v>19</v>
      </c>
      <c r="S49" s="22"/>
    </row>
    <row r="50" spans="2:19" x14ac:dyDescent="0.15">
      <c r="B50">
        <v>1</v>
      </c>
      <c r="C50" t="str">
        <f>IF(C12="","",C12)</f>
        <v/>
      </c>
      <c r="D50" t="str">
        <f>IF(D12="",IF(D13="","",IF(D12=D13,D12,D12&amp;"・"&amp;D13)),IF(D12=D13,D12,D12&amp;"・"&amp;D13))</f>
        <v/>
      </c>
      <c r="E50" t="str">
        <f>IF(E12="",IF(E13="","",E12&amp;"・"&amp;E13),E12&amp;"・"&amp;E13)</f>
        <v/>
      </c>
    </row>
    <row r="51" spans="2:19" x14ac:dyDescent="0.15">
      <c r="B51">
        <v>2</v>
      </c>
      <c r="C51" t="str">
        <f>IF(C14="","",C14)</f>
        <v/>
      </c>
      <c r="D51" t="str">
        <f>IF(D14="",IF(D15="","",IF(D14=D15,D14,D14&amp;"・"&amp;D15)),IF(D14=D15,D14,D14&amp;"・"&amp;D15))</f>
        <v/>
      </c>
      <c r="E51" t="str">
        <f>IF(E14="",IF(E15="","",E14&amp;"・"&amp;E15),E14&amp;"・"&amp;E15)</f>
        <v/>
      </c>
    </row>
    <row r="52" spans="2:19" x14ac:dyDescent="0.15">
      <c r="B52">
        <v>3</v>
      </c>
      <c r="C52" t="str">
        <f>IF(C16="","",C16)</f>
        <v/>
      </c>
      <c r="D52" t="str">
        <f>IF(D16="",IF(D17="","",IF(D16=D17,D16,D16&amp;"・"&amp;D17)),IF(D16=D17,D16,D16&amp;"・"&amp;D17))</f>
        <v/>
      </c>
      <c r="E52" t="str">
        <f>IF(E16="",IF(E17="","",E16&amp;"・"&amp;E17),E16&amp;"・"&amp;E17)</f>
        <v/>
      </c>
    </row>
    <row r="53" spans="2:19" x14ac:dyDescent="0.15">
      <c r="B53">
        <v>4</v>
      </c>
      <c r="C53" t="str">
        <f>IF(C18="","",C18)</f>
        <v/>
      </c>
      <c r="D53" t="str">
        <f>IF(D18="",IF(D19="","",IF(D18=D19,D18,D18&amp;"・"&amp;D19)),IF(D18=D19,D18,D18&amp;"・"&amp;D19))</f>
        <v/>
      </c>
      <c r="E53" t="str">
        <f>IF(E18="",IF(E19="","",E18&amp;"・"&amp;E19),E18&amp;"・"&amp;E19)</f>
        <v/>
      </c>
    </row>
    <row r="54" spans="2:19" x14ac:dyDescent="0.15">
      <c r="B54">
        <v>5</v>
      </c>
      <c r="C54" t="str">
        <f>IF(C20="","",C20)</f>
        <v/>
      </c>
      <c r="D54" t="str">
        <f>IF(D20="",IF(D21="","",IF(D20=D21,D20,D20&amp;"・"&amp;D21)),IF(D20=D21,D20,D20&amp;"・"&amp;D21))</f>
        <v/>
      </c>
      <c r="E54" t="str">
        <f>IF(E20="",IF(E21="","",E20&amp;"・"&amp;E21),E20&amp;"・"&amp;E21)</f>
        <v/>
      </c>
    </row>
    <row r="55" spans="2:19" x14ac:dyDescent="0.15">
      <c r="B55">
        <v>6</v>
      </c>
      <c r="C55" t="str">
        <f>IF(C22="","",C22)</f>
        <v/>
      </c>
      <c r="D55" t="str">
        <f>IF(D22="",IF(D23="","",IF(D22=D23,D22,D22&amp;"・"&amp;D23)),IF(D22=D23,D22,D22&amp;"・"&amp;D23))</f>
        <v/>
      </c>
      <c r="E55" t="str">
        <f>IF(E22="",IF(E23="","",E22&amp;"・"&amp;E23),E22&amp;"・"&amp;E23)</f>
        <v/>
      </c>
    </row>
    <row r="56" spans="2:19" x14ac:dyDescent="0.15">
      <c r="B56">
        <v>7</v>
      </c>
      <c r="C56" t="str">
        <f>IF(C24="","",C24)</f>
        <v/>
      </c>
      <c r="D56" t="str">
        <f>IF(D24="",IF(D25="","",IF(D24=D25,D24,D24&amp;"・"&amp;D25)),IF(D24=D25,D24,D24&amp;"・"&amp;D25))</f>
        <v/>
      </c>
      <c r="E56" t="str">
        <f>IF(E24="",IF(E25="","",E24&amp;"・"&amp;E25),E24&amp;"・"&amp;E25)</f>
        <v/>
      </c>
    </row>
    <row r="57" spans="2:19" x14ac:dyDescent="0.15">
      <c r="B57">
        <v>8</v>
      </c>
      <c r="C57" t="str">
        <f>IF(C26="","",C26)</f>
        <v/>
      </c>
      <c r="D57" t="str">
        <f>IF(D26="",IF(D27="","",IF(D26=D27,D26,D26&amp;"・"&amp;D27)),IF(D26=D27,D26,D26&amp;"・"&amp;D27))</f>
        <v/>
      </c>
      <c r="E57" t="str">
        <f>IF(E26="",IF(E27="","",E26&amp;"・"&amp;E27),E26&amp;"・"&amp;E27)</f>
        <v/>
      </c>
    </row>
    <row r="58" spans="2:19" x14ac:dyDescent="0.15">
      <c r="B58">
        <v>9</v>
      </c>
      <c r="C58" t="str">
        <f>IF(C28="","",C28)</f>
        <v/>
      </c>
      <c r="D58" t="str">
        <f>IF(D28="",IF(D29="","",IF(D28=D29,D28,D28&amp;"・"&amp;D29)),IF(D28=D29,D28,D28&amp;"・"&amp;D29))</f>
        <v/>
      </c>
      <c r="E58" t="str">
        <f>IF(E28="",IF(E29="","",E28&amp;"・"&amp;E29),E28&amp;"・"&amp;E29)</f>
        <v/>
      </c>
    </row>
    <row r="59" spans="2:19" x14ac:dyDescent="0.15">
      <c r="B59">
        <v>10</v>
      </c>
      <c r="C59" t="str">
        <f>IF(C30="","",C30)</f>
        <v/>
      </c>
      <c r="D59" t="str">
        <f>IF(D30="",IF(D31="","",IF(D30=D31,D30,D30&amp;"・"&amp;D31)),IF(D30=D31,D30,D30&amp;"・"&amp;D31))</f>
        <v/>
      </c>
      <c r="E59" t="str">
        <f>IF(E30="",IF(E31="","",E30&amp;"・"&amp;E31),E30&amp;"・"&amp;E31)</f>
        <v/>
      </c>
    </row>
    <row r="60" spans="2:19" x14ac:dyDescent="0.15">
      <c r="B60">
        <v>11</v>
      </c>
      <c r="C60" t="str">
        <f>IF(C32="","",C32)</f>
        <v/>
      </c>
      <c r="D60" t="str">
        <f>IF(D32="",IF(D33="","",IF(D32=D33,D32,D32&amp;"・"&amp;D33)),IF(D32=D33,D32,D32&amp;"・"&amp;D33))</f>
        <v/>
      </c>
      <c r="E60" t="str">
        <f>IF(E32="",IF(E33="","",E32&amp;"・"&amp;E33),E32&amp;"・"&amp;E33)</f>
        <v/>
      </c>
    </row>
    <row r="61" spans="2:19" x14ac:dyDescent="0.15">
      <c r="B61">
        <v>12</v>
      </c>
      <c r="C61" t="str">
        <f>IF(C34="","",C34)</f>
        <v/>
      </c>
      <c r="D61" t="str">
        <f>IF(D34="",IF(D35="","",IF(D34=D35,D34,D34&amp;"・"&amp;D35)),IF(D34=D35,D34,D34&amp;"・"&amp;D35))</f>
        <v/>
      </c>
      <c r="E61" t="str">
        <f>IF(E34="",IF(E35="","",E34&amp;"・"&amp;E35),E34&amp;"・"&amp;E35)</f>
        <v/>
      </c>
    </row>
    <row r="69" spans="5:5" x14ac:dyDescent="0.15">
      <c r="E69" t="str">
        <f t="shared" ref="E69" si="6">IF(E42="",IF(E43="","",E42&amp;"・"&amp;E43),E42&amp;"・"&amp;E43)</f>
        <v/>
      </c>
    </row>
  </sheetData>
  <mergeCells count="70">
    <mergeCell ref="I10:I11"/>
    <mergeCell ref="K10:K11"/>
    <mergeCell ref="J8:J9"/>
    <mergeCell ref="K8:K9"/>
    <mergeCell ref="G8:G9"/>
    <mergeCell ref="H39:I39"/>
    <mergeCell ref="B22:B23"/>
    <mergeCell ref="C22:C23"/>
    <mergeCell ref="I22:I23"/>
    <mergeCell ref="B24:B25"/>
    <mergeCell ref="C24:C25"/>
    <mergeCell ref="I24:I25"/>
    <mergeCell ref="B34:B35"/>
    <mergeCell ref="C28:C29"/>
    <mergeCell ref="B26:B27"/>
    <mergeCell ref="C26:C27"/>
    <mergeCell ref="B12:B13"/>
    <mergeCell ref="B14:B15"/>
    <mergeCell ref="B16:B17"/>
    <mergeCell ref="B18:B19"/>
    <mergeCell ref="C8:C9"/>
    <mergeCell ref="C12:C13"/>
    <mergeCell ref="C14:C15"/>
    <mergeCell ref="C16:C17"/>
    <mergeCell ref="C18:C19"/>
    <mergeCell ref="B10:B11"/>
    <mergeCell ref="C10:C11"/>
    <mergeCell ref="R15:T15"/>
    <mergeCell ref="H38:I38"/>
    <mergeCell ref="C30:C31"/>
    <mergeCell ref="C32:C33"/>
    <mergeCell ref="C34:C35"/>
    <mergeCell ref="I14:I15"/>
    <mergeCell ref="I16:I17"/>
    <mergeCell ref="I18:I19"/>
    <mergeCell ref="I28:I29"/>
    <mergeCell ref="I30:I31"/>
    <mergeCell ref="I32:I33"/>
    <mergeCell ref="I34:I35"/>
    <mergeCell ref="I20:I21"/>
    <mergeCell ref="I26:I27"/>
    <mergeCell ref="C20:C21"/>
    <mergeCell ref="K22:K23"/>
    <mergeCell ref="C45:D45"/>
    <mergeCell ref="E45:F45"/>
    <mergeCell ref="B1:M1"/>
    <mergeCell ref="N1:O1"/>
    <mergeCell ref="E8:F8"/>
    <mergeCell ref="D8:D9"/>
    <mergeCell ref="H8:H9"/>
    <mergeCell ref="I8:I9"/>
    <mergeCell ref="I12:I13"/>
    <mergeCell ref="H40:I40"/>
    <mergeCell ref="H41:I41"/>
    <mergeCell ref="B28:B29"/>
    <mergeCell ref="B30:B31"/>
    <mergeCell ref="B32:B33"/>
    <mergeCell ref="B20:B21"/>
    <mergeCell ref="B8:B9"/>
    <mergeCell ref="K12:K13"/>
    <mergeCell ref="K14:K15"/>
    <mergeCell ref="K16:K17"/>
    <mergeCell ref="K18:K19"/>
    <mergeCell ref="K20:K21"/>
    <mergeCell ref="K34:K35"/>
    <mergeCell ref="K24:K25"/>
    <mergeCell ref="K26:K27"/>
    <mergeCell ref="K28:K29"/>
    <mergeCell ref="K30:K31"/>
    <mergeCell ref="K32:K33"/>
  </mergeCells>
  <phoneticPr fontId="10"/>
  <dataValidations count="1">
    <dataValidation type="list" allowBlank="1" showInputMessage="1" showErrorMessage="1" sqref="C10:C35" xr:uid="{00000000-0002-0000-0000-000000000000}">
      <formula1>"1:男子ダブルス１部,3:男子ダブルス２部,5:男子ダブルス３部,7:男子ダブルス４部,2:女子ダブルス１部,4:女子ダブルス２部,6:女子ダブルス３部,8:女子ダブルス４部,9:混合ダブルス"</formula1>
    </dataValidation>
  </dataValidations>
  <printOptions horizontalCentered="1"/>
  <pageMargins left="0.27916666666666701" right="0" top="0.38888888888888901" bottom="0" header="0.50763888888888897" footer="0.5076388888888889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matsuyamatta-pc</cp:lastModifiedBy>
  <cp:revision>1</cp:revision>
  <cp:lastPrinted>2025-06-15T12:03:30Z</cp:lastPrinted>
  <dcterms:created xsi:type="dcterms:W3CDTF">2002-05-19T03:28:00Z</dcterms:created>
  <dcterms:modified xsi:type="dcterms:W3CDTF">2025-07-01T04:51:57Z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